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8" windowWidth="14808" windowHeight="789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3" i="1" l="1"/>
  <c r="X6" i="1" l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2" i="1"/>
  <c r="G11" i="1"/>
  <c r="G10" i="1"/>
  <c r="G9" i="1"/>
  <c r="G8" i="1"/>
  <c r="G7" i="1"/>
  <c r="G6" i="1"/>
  <c r="X15" i="1"/>
  <c r="X14" i="1"/>
  <c r="X13" i="1"/>
  <c r="X12" i="1"/>
  <c r="X11" i="1"/>
  <c r="X10" i="1"/>
  <c r="X8" i="1"/>
  <c r="X7" i="1"/>
  <c r="X5" i="1"/>
  <c r="X4" i="1"/>
  <c r="T15" i="1"/>
  <c r="T14" i="1"/>
  <c r="T13" i="1"/>
  <c r="T12" i="1"/>
  <c r="T11" i="1"/>
  <c r="T10" i="1"/>
  <c r="T8" i="1"/>
  <c r="T7" i="1"/>
  <c r="T5" i="1"/>
  <c r="T4" i="1"/>
  <c r="B27" i="1" l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AO28" i="1" l="1"/>
  <c r="AI28" i="1"/>
  <c r="AI29" i="1" s="1"/>
  <c r="AN28" i="1" l="1"/>
  <c r="AM28" i="1"/>
  <c r="AL28" i="1"/>
  <c r="AL29" i="1" s="1"/>
  <c r="AK28" i="1"/>
  <c r="AJ28" i="1"/>
  <c r="AH28" i="1"/>
  <c r="AG28" i="1"/>
  <c r="AF28" i="1"/>
  <c r="AE28" i="1"/>
  <c r="AD28" i="1"/>
  <c r="AC28" i="1"/>
  <c r="AB28" i="1"/>
  <c r="AA28" i="1"/>
  <c r="Z28" i="1"/>
  <c r="Y28" i="1"/>
  <c r="X28" i="1"/>
  <c r="V28" i="1"/>
  <c r="U28" i="1"/>
  <c r="T28" i="1"/>
  <c r="R28" i="1"/>
  <c r="Q28" i="1"/>
  <c r="O28" i="1"/>
  <c r="N28" i="1"/>
  <c r="L28" i="1"/>
  <c r="K28" i="1"/>
  <c r="J28" i="1"/>
  <c r="I28" i="1"/>
  <c r="H28" i="1"/>
  <c r="F28" i="1"/>
  <c r="E28" i="1"/>
  <c r="D28" i="1"/>
  <c r="C28" i="1"/>
  <c r="P5" i="1"/>
  <c r="M5" i="1"/>
  <c r="G5" i="1"/>
  <c r="B5" i="1" s="1"/>
  <c r="P4" i="1"/>
  <c r="M4" i="1"/>
  <c r="G4" i="1"/>
  <c r="B4" i="1" l="1"/>
  <c r="B28" i="1" s="1"/>
  <c r="M28" i="1"/>
  <c r="G28" i="1"/>
</calcChain>
</file>

<file path=xl/sharedStrings.xml><?xml version="1.0" encoding="utf-8"?>
<sst xmlns="http://schemas.openxmlformats.org/spreadsheetml/2006/main" count="80" uniqueCount="62">
  <si>
    <t>Образовательное учреждение</t>
  </si>
  <si>
    <t>всего обуч-ся</t>
  </si>
  <si>
    <t>1 кл</t>
  </si>
  <si>
    <t>2 кл.</t>
  </si>
  <si>
    <t>3 кл.</t>
  </si>
  <si>
    <t>4 кл.</t>
  </si>
  <si>
    <t>1-4 кл.</t>
  </si>
  <si>
    <t>5 кл</t>
  </si>
  <si>
    <t>6 кл.</t>
  </si>
  <si>
    <t>7 кл.</t>
  </si>
  <si>
    <t>8 кл.</t>
  </si>
  <si>
    <t>9 кл.</t>
  </si>
  <si>
    <t>5-9 кл.</t>
  </si>
  <si>
    <t>10 кл.</t>
  </si>
  <si>
    <t>11 кл.</t>
  </si>
  <si>
    <t>10-11 кл.</t>
  </si>
  <si>
    <t>успеваемость</t>
  </si>
  <si>
    <t>качество</t>
  </si>
  <si>
    <t>Обуч. с одной «3»</t>
  </si>
  <si>
    <t>неуспвающие класс, предмет</t>
  </si>
  <si>
    <t>отличники</t>
  </si>
  <si>
    <t>хорошисты</t>
  </si>
  <si>
    <t>Кол-во пропусков всего на 1 уч-ся</t>
  </si>
  <si>
    <t>Кол-во пропусков по болезни на 1 уч-ся</t>
  </si>
  <si>
    <t>Кол-во пропусков без уважительной пр. на 1 уч-ся</t>
  </si>
  <si>
    <t>общая</t>
  </si>
  <si>
    <t>1-4 кл</t>
  </si>
  <si>
    <t>5-9 кл</t>
  </si>
  <si>
    <t>10-11 кл</t>
  </si>
  <si>
    <t>нач</t>
  </si>
  <si>
    <t>осн</t>
  </si>
  <si>
    <t>старш</t>
  </si>
  <si>
    <t>стар</t>
  </si>
  <si>
    <t>10*-11 кл.</t>
  </si>
  <si>
    <t>МБОУ «Адамовская  СОШ №1 им. М.И. Шеменёва»</t>
  </si>
  <si>
    <t>МБОУ «Адамовская СОШ № 2»</t>
  </si>
  <si>
    <t>Карабутакский филиал МБОУ «Адамовская СОШ № 2»</t>
  </si>
  <si>
    <t>МБОУ «Аниховская СОШ»</t>
  </si>
  <si>
    <t>МБОУ «Брацлавская СОШ»</t>
  </si>
  <si>
    <t>Каменецкий филиал МБОУ «Брацлавская СОШ»</t>
  </si>
  <si>
    <t>МБОУ «Елизаветинская СОШ»</t>
  </si>
  <si>
    <t>МБОУ «Комсомольская СОШ»</t>
  </si>
  <si>
    <t>МБОУ «Майская СОШ»</t>
  </si>
  <si>
    <t>МБОУ «Теренсайская СОШ»</t>
  </si>
  <si>
    <t>МБОУ «Шильдинская СОШ»</t>
  </si>
  <si>
    <t>МБОУ «Юбилейная СОШ»</t>
  </si>
  <si>
    <t>МБОУ «Андреевская ООШ»</t>
  </si>
  <si>
    <t>МБОУ «Белопольная ООШ»</t>
  </si>
  <si>
    <t>МБОУ «Джарлинская ООШ»</t>
  </si>
  <si>
    <t>МБОУ «Джасайская ООШ»</t>
  </si>
  <si>
    <t>МБОУ «Жуламансайская ООШ»</t>
  </si>
  <si>
    <t>МБОУ «Калининская ООШ»</t>
  </si>
  <si>
    <t>МБОУ «Кусемская ООШ»</t>
  </si>
  <si>
    <t>МБОУ «Обильновская ООШ»</t>
  </si>
  <si>
    <t>МБОУ «Совхозная ООШ»</t>
  </si>
  <si>
    <t>Мещеряковский филиал  МБОУ «Совхозная ООШ»</t>
  </si>
  <si>
    <t>МБОУ «Слюдяная ООШ»</t>
  </si>
  <si>
    <t>МБОУ «Энбекшинская ООШ»</t>
  </si>
  <si>
    <t>Итого</t>
  </si>
  <si>
    <t>1-5кл.рус,матем</t>
  </si>
  <si>
    <t>1-3кл.ру,ма</t>
  </si>
  <si>
    <t>1-4кл.ру,ма,чтен,англ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</si>
</sst>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rgb="FF00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vertical="center" textRotation="90" wrapText="1"/>
    </xf>
    <xf numFmtId="16" fontId="3" fillId="0" borderId="16" xfId="0" applyNumberFormat="1" applyFont="1" applyBorder="1"/>
    <xf numFmtId="0" fontId="3" fillId="0" borderId="16" xfId="0" applyFont="1" applyBorder="1"/>
    <xf numFmtId="0" fontId="3" fillId="0" borderId="4" xfId="0" applyFont="1" applyBorder="1"/>
    <xf numFmtId="16" fontId="3" fillId="0" borderId="16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6" fontId="3" fillId="2" borderId="18" xfId="0" applyNumberFormat="1" applyFont="1" applyFill="1" applyBorder="1" applyAlignment="1">
      <alignment vertical="center" textRotation="90" wrapText="1"/>
    </xf>
    <xf numFmtId="0" fontId="3" fillId="0" borderId="18" xfId="0" applyFont="1" applyBorder="1" applyAlignment="1">
      <alignment vertical="center" textRotation="90" wrapText="1"/>
    </xf>
    <xf numFmtId="0" fontId="3" fillId="0" borderId="18" xfId="0" applyFont="1" applyBorder="1" applyAlignment="1">
      <alignment horizontal="center" vertical="center" textRotation="90" wrapText="1"/>
    </xf>
    <xf numFmtId="16" fontId="3" fillId="0" borderId="19" xfId="0" applyNumberFormat="1" applyFont="1" applyBorder="1" applyAlignment="1">
      <alignment horizontal="center" vertical="center" wrapText="1"/>
    </xf>
    <xf numFmtId="0" fontId="1" fillId="2" borderId="21" xfId="0" applyFont="1" applyFill="1" applyBorder="1" applyAlignment="1">
      <alignment vertical="top" wrapText="1"/>
    </xf>
    <xf numFmtId="0" fontId="3" fillId="2" borderId="16" xfId="0" applyFont="1" applyFill="1" applyBorder="1"/>
    <xf numFmtId="0" fontId="3" fillId="2" borderId="21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5" fillId="0" borderId="16" xfId="0" applyFont="1" applyBorder="1"/>
    <xf numFmtId="0" fontId="1" fillId="0" borderId="16" xfId="0" applyFont="1" applyBorder="1"/>
    <xf numFmtId="0" fontId="6" fillId="0" borderId="16" xfId="0" applyFont="1" applyBorder="1"/>
    <xf numFmtId="0" fontId="0" fillId="0" borderId="0" xfId="0" applyAlignment="1">
      <alignment horizontal="center"/>
    </xf>
    <xf numFmtId="0" fontId="1" fillId="3" borderId="21" xfId="0" applyFont="1" applyFill="1" applyBorder="1" applyAlignment="1">
      <alignment vertical="top" wrapText="1"/>
    </xf>
    <xf numFmtId="0" fontId="1" fillId="3" borderId="22" xfId="0" applyFont="1" applyFill="1" applyBorder="1" applyAlignment="1">
      <alignment vertical="top" wrapText="1"/>
    </xf>
    <xf numFmtId="0" fontId="3" fillId="3" borderId="16" xfId="0" applyFont="1" applyFill="1" applyBorder="1"/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left" vertical="top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  <xf numFmtId="164" fontId="3" fillId="3" borderId="21" xfId="0" applyNumberFormat="1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vertical="top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/>
    </xf>
    <xf numFmtId="164" fontId="3" fillId="3" borderId="16" xfId="0" applyNumberFormat="1" applyFont="1" applyFill="1" applyBorder="1"/>
    <xf numFmtId="0" fontId="1" fillId="0" borderId="2" xfId="0" applyFont="1" applyBorder="1" applyAlignment="1">
      <alignment horizontal="center" textRotation="90" wrapText="1"/>
    </xf>
    <xf numFmtId="0" fontId="3" fillId="0" borderId="14" xfId="0" applyFont="1" applyBorder="1" applyAlignment="1"/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textRotation="90" wrapText="1"/>
    </xf>
    <xf numFmtId="0" fontId="3" fillId="2" borderId="13" xfId="0" applyFont="1" applyFill="1" applyBorder="1" applyAlignment="1"/>
    <xf numFmtId="0" fontId="1" fillId="0" borderId="1" xfId="0" applyFont="1" applyBorder="1" applyAlignment="1">
      <alignment horizontal="center" textRotation="90" wrapText="1"/>
    </xf>
    <xf numFmtId="0" fontId="3" fillId="0" borderId="13" xfId="0" applyFont="1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textRotation="90" wrapText="1"/>
    </xf>
    <xf numFmtId="0" fontId="3" fillId="0" borderId="17" xfId="0" applyFont="1" applyBorder="1" applyAlignment="1">
      <alignment vertical="center" textRotation="90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37"/>
  <sheetViews>
    <sheetView tabSelected="1" topLeftCell="A2" zoomScale="50" zoomScaleNormal="50" workbookViewId="0">
      <selection activeCell="G32" sqref="G32"/>
    </sheetView>
  </sheetViews>
  <sheetFormatPr defaultRowHeight="14.4" x14ac:dyDescent="0.3"/>
  <cols>
    <col min="1" max="1" width="51" customWidth="1"/>
  </cols>
  <sheetData>
    <row r="1" spans="1:41" ht="18.600000000000001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ht="48" thickBot="1" x14ac:dyDescent="0.4">
      <c r="A2" s="41" t="s">
        <v>0</v>
      </c>
      <c r="B2" s="43" t="s">
        <v>1</v>
      </c>
      <c r="C2" s="45" t="s">
        <v>2</v>
      </c>
      <c r="D2" s="45" t="s">
        <v>3</v>
      </c>
      <c r="E2" s="45" t="s">
        <v>4</v>
      </c>
      <c r="F2" s="45" t="s">
        <v>5</v>
      </c>
      <c r="G2" s="43" t="s">
        <v>6</v>
      </c>
      <c r="H2" s="45" t="s">
        <v>7</v>
      </c>
      <c r="I2" s="45" t="s">
        <v>8</v>
      </c>
      <c r="J2" s="45" t="s">
        <v>9</v>
      </c>
      <c r="K2" s="39" t="s">
        <v>10</v>
      </c>
      <c r="L2" s="49" t="s">
        <v>11</v>
      </c>
      <c r="M2" s="51" t="s">
        <v>12</v>
      </c>
      <c r="N2" s="49" t="s">
        <v>13</v>
      </c>
      <c r="O2" s="49" t="s">
        <v>14</v>
      </c>
      <c r="P2" s="51" t="s">
        <v>15</v>
      </c>
      <c r="Q2" s="53" t="s">
        <v>16</v>
      </c>
      <c r="R2" s="54"/>
      <c r="S2" s="54"/>
      <c r="T2" s="55"/>
      <c r="U2" s="53" t="s">
        <v>17</v>
      </c>
      <c r="V2" s="54"/>
      <c r="W2" s="54"/>
      <c r="X2" s="55"/>
      <c r="Y2" s="56" t="s">
        <v>18</v>
      </c>
      <c r="Z2" s="57"/>
      <c r="AA2" s="58"/>
      <c r="AB2" s="59" t="s">
        <v>19</v>
      </c>
      <c r="AC2" s="2" t="s">
        <v>20</v>
      </c>
      <c r="AD2" s="2" t="s">
        <v>20</v>
      </c>
      <c r="AE2" s="2" t="s">
        <v>20</v>
      </c>
      <c r="AF2" s="2" t="s">
        <v>21</v>
      </c>
      <c r="AG2" s="2" t="s">
        <v>21</v>
      </c>
      <c r="AH2" s="2" t="s">
        <v>21</v>
      </c>
      <c r="AI2" s="61" t="s">
        <v>22</v>
      </c>
      <c r="AJ2" s="62"/>
      <c r="AK2" s="63"/>
      <c r="AL2" s="61" t="s">
        <v>23</v>
      </c>
      <c r="AM2" s="62"/>
      <c r="AN2" s="63"/>
      <c r="AO2" s="47" t="s">
        <v>24</v>
      </c>
    </row>
    <row r="3" spans="1:41" ht="36" x14ac:dyDescent="0.35">
      <c r="A3" s="42"/>
      <c r="B3" s="44"/>
      <c r="C3" s="46"/>
      <c r="D3" s="46"/>
      <c r="E3" s="46"/>
      <c r="F3" s="46"/>
      <c r="G3" s="44"/>
      <c r="H3" s="46"/>
      <c r="I3" s="46"/>
      <c r="J3" s="46"/>
      <c r="K3" s="40"/>
      <c r="L3" s="50"/>
      <c r="M3" s="52"/>
      <c r="N3" s="50"/>
      <c r="O3" s="50"/>
      <c r="P3" s="52"/>
      <c r="Q3" s="3" t="s">
        <v>6</v>
      </c>
      <c r="R3" s="3" t="s">
        <v>12</v>
      </c>
      <c r="S3" s="3" t="s">
        <v>15</v>
      </c>
      <c r="T3" s="4" t="s">
        <v>25</v>
      </c>
      <c r="U3" s="3" t="s">
        <v>6</v>
      </c>
      <c r="V3" s="3" t="s">
        <v>12</v>
      </c>
      <c r="W3" s="3" t="s">
        <v>15</v>
      </c>
      <c r="X3" s="5" t="s">
        <v>25</v>
      </c>
      <c r="Y3" s="6" t="s">
        <v>26</v>
      </c>
      <c r="Z3" s="6" t="s">
        <v>27</v>
      </c>
      <c r="AA3" s="7" t="s">
        <v>28</v>
      </c>
      <c r="AB3" s="60"/>
      <c r="AC3" s="8" t="s">
        <v>29</v>
      </c>
      <c r="AD3" s="9" t="s">
        <v>30</v>
      </c>
      <c r="AE3" s="10" t="s">
        <v>31</v>
      </c>
      <c r="AF3" s="9" t="s">
        <v>29</v>
      </c>
      <c r="AG3" s="10" t="s">
        <v>30</v>
      </c>
      <c r="AH3" s="9" t="s">
        <v>32</v>
      </c>
      <c r="AI3" s="11" t="s">
        <v>6</v>
      </c>
      <c r="AJ3" s="11" t="s">
        <v>12</v>
      </c>
      <c r="AK3" s="11" t="s">
        <v>15</v>
      </c>
      <c r="AL3" s="11" t="s">
        <v>6</v>
      </c>
      <c r="AM3" s="11" t="s">
        <v>12</v>
      </c>
      <c r="AN3" s="11" t="s">
        <v>33</v>
      </c>
      <c r="AO3" s="48"/>
    </row>
    <row r="4" spans="1:41" ht="51.6" customHeight="1" thickBot="1" x14ac:dyDescent="0.4">
      <c r="A4" s="21" t="s">
        <v>34</v>
      </c>
      <c r="B4" s="15">
        <f t="shared" ref="B4" si="0">G4+M4+P4</f>
        <v>593</v>
      </c>
      <c r="C4" s="21">
        <v>75</v>
      </c>
      <c r="D4" s="21">
        <v>68</v>
      </c>
      <c r="E4" s="21">
        <v>72</v>
      </c>
      <c r="F4" s="21">
        <v>65</v>
      </c>
      <c r="G4" s="12">
        <f>SUM(C4:F4)</f>
        <v>280</v>
      </c>
      <c r="H4" s="21">
        <v>58</v>
      </c>
      <c r="I4" s="21">
        <v>70</v>
      </c>
      <c r="J4" s="21">
        <v>41</v>
      </c>
      <c r="K4" s="22">
        <v>58</v>
      </c>
      <c r="L4" s="23">
        <v>45</v>
      </c>
      <c r="M4" s="13">
        <f>SUM(H4:L4)</f>
        <v>272</v>
      </c>
      <c r="N4" s="23">
        <v>22</v>
      </c>
      <c r="O4" s="23">
        <v>19</v>
      </c>
      <c r="P4" s="13">
        <f>SUM(N4:O4)</f>
        <v>41</v>
      </c>
      <c r="Q4" s="23">
        <v>100</v>
      </c>
      <c r="R4" s="23">
        <v>99.6</v>
      </c>
      <c r="S4" s="23">
        <v>100</v>
      </c>
      <c r="T4" s="38">
        <f>(Q4+R4+S4)/3</f>
        <v>99.866666666666674</v>
      </c>
      <c r="U4" s="23">
        <v>43.6</v>
      </c>
      <c r="V4" s="23">
        <v>39</v>
      </c>
      <c r="W4" s="23">
        <v>36.6</v>
      </c>
      <c r="X4" s="38">
        <f>(U4+V4+W4)/3</f>
        <v>39.733333333333327</v>
      </c>
      <c r="Y4" s="24">
        <v>15</v>
      </c>
      <c r="Z4" s="25">
        <v>12</v>
      </c>
      <c r="AA4" s="25">
        <v>4</v>
      </c>
      <c r="AB4" s="25" t="s">
        <v>59</v>
      </c>
      <c r="AC4" s="14">
        <v>42</v>
      </c>
      <c r="AD4" s="26">
        <v>9</v>
      </c>
      <c r="AE4" s="26">
        <v>1</v>
      </c>
      <c r="AF4" s="26">
        <v>80</v>
      </c>
      <c r="AG4" s="26">
        <v>97</v>
      </c>
      <c r="AH4" s="25">
        <v>14</v>
      </c>
      <c r="AI4" s="25">
        <v>14</v>
      </c>
      <c r="AJ4" s="25">
        <v>53</v>
      </c>
      <c r="AK4" s="25">
        <v>46</v>
      </c>
      <c r="AL4" s="25">
        <v>12</v>
      </c>
      <c r="AM4" s="25">
        <v>52</v>
      </c>
      <c r="AN4" s="25">
        <v>44</v>
      </c>
      <c r="AO4" s="25">
        <v>0</v>
      </c>
    </row>
    <row r="5" spans="1:41" ht="53.4" customHeight="1" thickBot="1" x14ac:dyDescent="0.4">
      <c r="A5" s="21" t="s">
        <v>35</v>
      </c>
      <c r="B5" s="15">
        <f>G5+M5+P5</f>
        <v>480</v>
      </c>
      <c r="C5" s="27">
        <v>51</v>
      </c>
      <c r="D5" s="27">
        <v>71</v>
      </c>
      <c r="E5" s="27">
        <v>62</v>
      </c>
      <c r="F5" s="27">
        <v>46</v>
      </c>
      <c r="G5" s="12">
        <f t="shared" ref="G5:G28" si="1">SUM(C5:F5)</f>
        <v>230</v>
      </c>
      <c r="H5" s="27">
        <v>38</v>
      </c>
      <c r="I5" s="27">
        <v>62</v>
      </c>
      <c r="J5" s="27">
        <v>38</v>
      </c>
      <c r="K5" s="28">
        <v>35</v>
      </c>
      <c r="L5" s="29">
        <v>44</v>
      </c>
      <c r="M5" s="13">
        <f t="shared" ref="M5:M27" si="2">SUM(H5:L5)</f>
        <v>217</v>
      </c>
      <c r="N5" s="29">
        <v>19</v>
      </c>
      <c r="O5" s="29">
        <v>14</v>
      </c>
      <c r="P5" s="13">
        <f t="shared" ref="P5:P27" si="3">SUM(N5:O5)</f>
        <v>33</v>
      </c>
      <c r="Q5" s="29">
        <v>99</v>
      </c>
      <c r="R5" s="29">
        <v>100</v>
      </c>
      <c r="S5" s="29">
        <v>100</v>
      </c>
      <c r="T5" s="38">
        <f t="shared" ref="T5:T27" si="4">(Q5+R5+S5)/3</f>
        <v>99.666666666666671</v>
      </c>
      <c r="U5" s="29">
        <v>61.5</v>
      </c>
      <c r="V5" s="29">
        <v>37.799999999999997</v>
      </c>
      <c r="W5" s="29">
        <v>63.6</v>
      </c>
      <c r="X5" s="38">
        <f t="shared" ref="X5:X27" si="5">(U5+V5+W5)/3</f>
        <v>54.300000000000004</v>
      </c>
      <c r="Y5" s="24">
        <v>15</v>
      </c>
      <c r="Z5" s="25">
        <v>15</v>
      </c>
      <c r="AA5" s="25">
        <v>2</v>
      </c>
      <c r="AB5" s="25" t="s">
        <v>60</v>
      </c>
      <c r="AC5" s="14">
        <v>23</v>
      </c>
      <c r="AD5" s="25">
        <v>9</v>
      </c>
      <c r="AE5" s="25">
        <v>7</v>
      </c>
      <c r="AF5" s="25">
        <v>87</v>
      </c>
      <c r="AG5" s="25">
        <v>73</v>
      </c>
      <c r="AH5" s="25">
        <v>14</v>
      </c>
      <c r="AI5" s="25">
        <v>43.6</v>
      </c>
      <c r="AJ5" s="25">
        <v>60</v>
      </c>
      <c r="AK5" s="25">
        <v>74.400000000000006</v>
      </c>
      <c r="AL5" s="25">
        <v>34.799999999999997</v>
      </c>
      <c r="AM5" s="25">
        <v>36.1</v>
      </c>
      <c r="AN5" s="25">
        <v>57.5</v>
      </c>
      <c r="AO5" s="25">
        <v>0</v>
      </c>
    </row>
    <row r="6" spans="1:41" ht="49.5" customHeight="1" thickBot="1" x14ac:dyDescent="0.4">
      <c r="A6" s="21" t="s">
        <v>36</v>
      </c>
      <c r="B6" s="15">
        <f t="shared" ref="B6:B27" si="6">G6+M6+P6</f>
        <v>19</v>
      </c>
      <c r="C6" s="27">
        <v>2</v>
      </c>
      <c r="D6" s="27">
        <v>1</v>
      </c>
      <c r="E6" s="27">
        <v>0</v>
      </c>
      <c r="F6" s="27">
        <v>5</v>
      </c>
      <c r="G6" s="12">
        <f t="shared" si="1"/>
        <v>8</v>
      </c>
      <c r="H6" s="27">
        <v>1</v>
      </c>
      <c r="I6" s="27">
        <v>4</v>
      </c>
      <c r="J6" s="27">
        <v>0</v>
      </c>
      <c r="K6" s="28">
        <v>4</v>
      </c>
      <c r="L6" s="29">
        <v>2</v>
      </c>
      <c r="M6" s="13">
        <f t="shared" si="2"/>
        <v>11</v>
      </c>
      <c r="N6" s="29"/>
      <c r="O6" s="29"/>
      <c r="P6" s="13">
        <f t="shared" si="3"/>
        <v>0</v>
      </c>
      <c r="Q6" s="29">
        <v>100</v>
      </c>
      <c r="R6" s="29">
        <v>100</v>
      </c>
      <c r="S6" s="29"/>
      <c r="T6" s="38">
        <v>100</v>
      </c>
      <c r="U6" s="29">
        <v>50</v>
      </c>
      <c r="V6" s="29">
        <v>54.6</v>
      </c>
      <c r="W6" s="29"/>
      <c r="X6" s="38">
        <f>(U6+V6)/2</f>
        <v>52.3</v>
      </c>
      <c r="Y6" s="24">
        <v>1</v>
      </c>
      <c r="Z6" s="25"/>
      <c r="AA6" s="25">
        <v>0</v>
      </c>
      <c r="AB6" s="25"/>
      <c r="AC6" s="14">
        <v>0</v>
      </c>
      <c r="AD6" s="25">
        <v>0</v>
      </c>
      <c r="AE6" s="25"/>
      <c r="AF6" s="25">
        <v>4</v>
      </c>
      <c r="AG6" s="25">
        <v>6</v>
      </c>
      <c r="AH6" s="25"/>
      <c r="AI6" s="25">
        <v>7.4</v>
      </c>
      <c r="AJ6" s="25">
        <v>3.5</v>
      </c>
      <c r="AK6" s="25"/>
      <c r="AL6" s="25">
        <v>7.4</v>
      </c>
      <c r="AM6" s="25">
        <v>0</v>
      </c>
      <c r="AN6" s="25"/>
      <c r="AO6" s="25">
        <v>0</v>
      </c>
    </row>
    <row r="7" spans="1:41" ht="36" customHeight="1" thickBot="1" x14ac:dyDescent="0.4">
      <c r="A7" s="21" t="s">
        <v>37</v>
      </c>
      <c r="B7" s="15">
        <f t="shared" si="6"/>
        <v>95</v>
      </c>
      <c r="C7" s="27">
        <v>10</v>
      </c>
      <c r="D7" s="27">
        <v>7</v>
      </c>
      <c r="E7" s="27">
        <v>11</v>
      </c>
      <c r="F7" s="27">
        <v>8</v>
      </c>
      <c r="G7" s="12">
        <f t="shared" si="1"/>
        <v>36</v>
      </c>
      <c r="H7" s="27">
        <v>8</v>
      </c>
      <c r="I7" s="27">
        <v>11</v>
      </c>
      <c r="J7" s="27">
        <v>8</v>
      </c>
      <c r="K7" s="28">
        <v>10</v>
      </c>
      <c r="L7" s="29">
        <v>14</v>
      </c>
      <c r="M7" s="13">
        <f t="shared" si="2"/>
        <v>51</v>
      </c>
      <c r="N7" s="29">
        <v>4</v>
      </c>
      <c r="O7" s="29">
        <v>4</v>
      </c>
      <c r="P7" s="13">
        <f t="shared" si="3"/>
        <v>8</v>
      </c>
      <c r="Q7" s="29">
        <v>96.2</v>
      </c>
      <c r="R7" s="29">
        <v>100</v>
      </c>
      <c r="S7" s="29">
        <v>87.5</v>
      </c>
      <c r="T7" s="38">
        <f t="shared" si="4"/>
        <v>94.566666666666663</v>
      </c>
      <c r="U7" s="29">
        <v>65.400000000000006</v>
      </c>
      <c r="V7" s="29">
        <v>39.200000000000003</v>
      </c>
      <c r="W7" s="29">
        <v>75</v>
      </c>
      <c r="X7" s="38">
        <f t="shared" si="5"/>
        <v>59.866666666666674</v>
      </c>
      <c r="Y7" s="24">
        <v>1</v>
      </c>
      <c r="Z7" s="25">
        <v>1</v>
      </c>
      <c r="AA7" s="25">
        <v>0</v>
      </c>
      <c r="AB7" s="25" t="s">
        <v>61</v>
      </c>
      <c r="AC7" s="14">
        <v>4</v>
      </c>
      <c r="AD7" s="25">
        <v>2</v>
      </c>
      <c r="AE7" s="25">
        <v>0</v>
      </c>
      <c r="AF7" s="25">
        <v>13</v>
      </c>
      <c r="AG7" s="25">
        <v>18</v>
      </c>
      <c r="AH7" s="25">
        <v>6</v>
      </c>
      <c r="AI7" s="25">
        <v>19.3</v>
      </c>
      <c r="AJ7" s="25">
        <v>26.8</v>
      </c>
      <c r="AK7" s="25">
        <v>65.599999999999994</v>
      </c>
      <c r="AL7" s="25">
        <v>19.3</v>
      </c>
      <c r="AM7" s="25">
        <v>22.8</v>
      </c>
      <c r="AN7" s="25">
        <v>65.599999999999994</v>
      </c>
      <c r="AO7" s="25">
        <v>0</v>
      </c>
    </row>
    <row r="8" spans="1:41" ht="41.25" customHeight="1" thickBot="1" x14ac:dyDescent="0.4">
      <c r="A8" s="21" t="s">
        <v>38</v>
      </c>
      <c r="B8" s="15">
        <f t="shared" si="6"/>
        <v>109</v>
      </c>
      <c r="C8" s="27">
        <v>13</v>
      </c>
      <c r="D8" s="27">
        <v>16</v>
      </c>
      <c r="E8" s="27">
        <v>10</v>
      </c>
      <c r="F8" s="27">
        <v>14</v>
      </c>
      <c r="G8" s="12">
        <f t="shared" si="1"/>
        <v>53</v>
      </c>
      <c r="H8" s="27">
        <v>9</v>
      </c>
      <c r="I8" s="27">
        <v>17</v>
      </c>
      <c r="J8" s="27">
        <v>7</v>
      </c>
      <c r="K8" s="28">
        <v>6</v>
      </c>
      <c r="L8" s="29">
        <v>13</v>
      </c>
      <c r="M8" s="13">
        <f t="shared" si="2"/>
        <v>52</v>
      </c>
      <c r="N8" s="29">
        <v>0</v>
      </c>
      <c r="O8" s="29">
        <v>4</v>
      </c>
      <c r="P8" s="13">
        <f t="shared" si="3"/>
        <v>4</v>
      </c>
      <c r="Q8" s="29">
        <v>100</v>
      </c>
      <c r="R8" s="29">
        <v>100</v>
      </c>
      <c r="S8" s="29">
        <v>100</v>
      </c>
      <c r="T8" s="38">
        <f t="shared" si="4"/>
        <v>100</v>
      </c>
      <c r="U8" s="29">
        <v>45</v>
      </c>
      <c r="V8" s="29">
        <v>44.2</v>
      </c>
      <c r="W8" s="29">
        <v>100</v>
      </c>
      <c r="X8" s="38">
        <f t="shared" si="5"/>
        <v>63.066666666666663</v>
      </c>
      <c r="Y8" s="24">
        <v>1</v>
      </c>
      <c r="Z8" s="25">
        <v>3</v>
      </c>
      <c r="AA8" s="25">
        <v>0</v>
      </c>
      <c r="AB8" s="25">
        <v>0</v>
      </c>
      <c r="AC8" s="14">
        <v>1</v>
      </c>
      <c r="AD8" s="25">
        <v>3</v>
      </c>
      <c r="AE8" s="25">
        <v>3</v>
      </c>
      <c r="AF8" s="25">
        <v>17</v>
      </c>
      <c r="AG8" s="25">
        <v>20</v>
      </c>
      <c r="AH8" s="25">
        <v>1</v>
      </c>
      <c r="AI8" s="25">
        <v>21.2</v>
      </c>
      <c r="AJ8" s="25">
        <v>21.7</v>
      </c>
      <c r="AK8" s="25">
        <v>0</v>
      </c>
      <c r="AL8" s="25">
        <v>21.2</v>
      </c>
      <c r="AM8" s="25">
        <v>21.7</v>
      </c>
      <c r="AN8" s="25">
        <v>0</v>
      </c>
      <c r="AO8" s="25">
        <v>0</v>
      </c>
    </row>
    <row r="9" spans="1:41" ht="35.4" thickBot="1" x14ac:dyDescent="0.4">
      <c r="A9" s="21" t="s">
        <v>39</v>
      </c>
      <c r="B9" s="15">
        <f t="shared" si="6"/>
        <v>17</v>
      </c>
      <c r="C9" s="27">
        <v>0</v>
      </c>
      <c r="D9" s="27">
        <v>4</v>
      </c>
      <c r="E9" s="27">
        <v>2</v>
      </c>
      <c r="F9" s="27">
        <v>0</v>
      </c>
      <c r="G9" s="12">
        <f t="shared" si="1"/>
        <v>6</v>
      </c>
      <c r="H9" s="27">
        <v>4</v>
      </c>
      <c r="I9" s="27">
        <v>0</v>
      </c>
      <c r="J9" s="27">
        <v>2</v>
      </c>
      <c r="K9" s="28">
        <v>3</v>
      </c>
      <c r="L9" s="29">
        <v>2</v>
      </c>
      <c r="M9" s="13">
        <f t="shared" si="2"/>
        <v>11</v>
      </c>
      <c r="N9" s="29"/>
      <c r="O9" s="29"/>
      <c r="P9" s="13">
        <f t="shared" si="3"/>
        <v>0</v>
      </c>
      <c r="Q9" s="29">
        <v>100</v>
      </c>
      <c r="R9" s="29">
        <v>100</v>
      </c>
      <c r="S9" s="29"/>
      <c r="T9" s="38">
        <v>100</v>
      </c>
      <c r="U9" s="29">
        <v>50</v>
      </c>
      <c r="V9" s="29">
        <v>27.3</v>
      </c>
      <c r="W9" s="29"/>
      <c r="X9" s="38">
        <v>37</v>
      </c>
      <c r="Y9" s="24">
        <v>0</v>
      </c>
      <c r="Z9" s="25">
        <v>1</v>
      </c>
      <c r="AA9" s="25">
        <v>0</v>
      </c>
      <c r="AB9" s="25">
        <v>0</v>
      </c>
      <c r="AC9" s="14">
        <v>1</v>
      </c>
      <c r="AD9" s="25">
        <v>0</v>
      </c>
      <c r="AE9" s="25">
        <v>0</v>
      </c>
      <c r="AF9" s="25">
        <v>2</v>
      </c>
      <c r="AG9" s="25">
        <v>3</v>
      </c>
      <c r="AH9" s="25">
        <v>0</v>
      </c>
      <c r="AI9" s="25">
        <v>3.2</v>
      </c>
      <c r="AJ9" s="25">
        <v>5.2</v>
      </c>
      <c r="AK9" s="25">
        <v>4.5</v>
      </c>
      <c r="AL9" s="25">
        <v>3.2</v>
      </c>
      <c r="AM9" s="25">
        <v>5.2</v>
      </c>
      <c r="AN9" s="25">
        <v>4.5</v>
      </c>
      <c r="AO9" s="25">
        <v>0</v>
      </c>
    </row>
    <row r="10" spans="1:41" ht="33.75" customHeight="1" thickBot="1" x14ac:dyDescent="0.4">
      <c r="A10" s="21" t="s">
        <v>40</v>
      </c>
      <c r="B10" s="15">
        <f t="shared" si="6"/>
        <v>110</v>
      </c>
      <c r="C10" s="27">
        <v>5</v>
      </c>
      <c r="D10" s="27">
        <v>10</v>
      </c>
      <c r="E10" s="27">
        <v>11</v>
      </c>
      <c r="F10" s="27">
        <v>6</v>
      </c>
      <c r="G10" s="12">
        <f t="shared" si="1"/>
        <v>32</v>
      </c>
      <c r="H10" s="27">
        <v>10</v>
      </c>
      <c r="I10" s="27">
        <v>17</v>
      </c>
      <c r="J10" s="27">
        <v>12</v>
      </c>
      <c r="K10" s="28">
        <v>19</v>
      </c>
      <c r="L10" s="29">
        <v>8</v>
      </c>
      <c r="M10" s="13">
        <f t="shared" si="2"/>
        <v>66</v>
      </c>
      <c r="N10" s="29">
        <v>4</v>
      </c>
      <c r="O10" s="29">
        <v>8</v>
      </c>
      <c r="P10" s="13">
        <f t="shared" si="3"/>
        <v>12</v>
      </c>
      <c r="Q10" s="29">
        <v>100</v>
      </c>
      <c r="R10" s="29">
        <v>100</v>
      </c>
      <c r="S10" s="29">
        <v>100</v>
      </c>
      <c r="T10" s="38">
        <f t="shared" si="4"/>
        <v>100</v>
      </c>
      <c r="U10" s="29">
        <v>66.7</v>
      </c>
      <c r="V10" s="29">
        <v>50</v>
      </c>
      <c r="W10" s="29">
        <v>50</v>
      </c>
      <c r="X10" s="38">
        <f t="shared" si="5"/>
        <v>55.566666666666663</v>
      </c>
      <c r="Y10" s="24">
        <v>1</v>
      </c>
      <c r="Z10" s="25">
        <v>4</v>
      </c>
      <c r="AA10" s="25">
        <v>0</v>
      </c>
      <c r="AB10" s="25">
        <v>0</v>
      </c>
      <c r="AC10" s="14">
        <v>5</v>
      </c>
      <c r="AD10" s="25">
        <v>2</v>
      </c>
      <c r="AE10" s="25">
        <v>2</v>
      </c>
      <c r="AF10" s="25">
        <v>13</v>
      </c>
      <c r="AG10" s="25">
        <v>31</v>
      </c>
      <c r="AH10" s="25">
        <v>4</v>
      </c>
      <c r="AI10" s="25">
        <v>43</v>
      </c>
      <c r="AJ10" s="25">
        <v>68</v>
      </c>
      <c r="AK10" s="25">
        <v>90</v>
      </c>
      <c r="AL10" s="25">
        <v>39</v>
      </c>
      <c r="AM10" s="25">
        <v>62.6</v>
      </c>
      <c r="AN10" s="25">
        <v>84.1</v>
      </c>
      <c r="AO10" s="25">
        <v>0</v>
      </c>
    </row>
    <row r="11" spans="1:41" ht="39" customHeight="1" thickBot="1" x14ac:dyDescent="0.4">
      <c r="A11" s="21" t="s">
        <v>41</v>
      </c>
      <c r="B11" s="15">
        <f t="shared" si="6"/>
        <v>197</v>
      </c>
      <c r="C11" s="27">
        <v>27</v>
      </c>
      <c r="D11" s="27">
        <v>26</v>
      </c>
      <c r="E11" s="27">
        <v>23</v>
      </c>
      <c r="F11" s="27">
        <v>20</v>
      </c>
      <c r="G11" s="12">
        <f t="shared" si="1"/>
        <v>96</v>
      </c>
      <c r="H11" s="27">
        <v>19</v>
      </c>
      <c r="I11" s="27">
        <v>22</v>
      </c>
      <c r="J11" s="27">
        <v>14</v>
      </c>
      <c r="K11" s="28">
        <v>14</v>
      </c>
      <c r="L11" s="29">
        <v>17</v>
      </c>
      <c r="M11" s="13">
        <f t="shared" si="2"/>
        <v>86</v>
      </c>
      <c r="N11" s="29">
        <v>7</v>
      </c>
      <c r="O11" s="29">
        <v>8</v>
      </c>
      <c r="P11" s="13">
        <f t="shared" si="3"/>
        <v>15</v>
      </c>
      <c r="Q11" s="29">
        <v>97.1</v>
      </c>
      <c r="R11" s="29">
        <v>100</v>
      </c>
      <c r="S11" s="29">
        <v>100</v>
      </c>
      <c r="T11" s="38">
        <f t="shared" si="4"/>
        <v>99.033333333333346</v>
      </c>
      <c r="U11" s="29">
        <v>52.2</v>
      </c>
      <c r="V11" s="29">
        <v>33.700000000000003</v>
      </c>
      <c r="W11" s="29">
        <v>40</v>
      </c>
      <c r="X11" s="38">
        <f t="shared" si="5"/>
        <v>41.966666666666669</v>
      </c>
      <c r="Y11" s="24">
        <v>2</v>
      </c>
      <c r="Z11" s="25">
        <v>0</v>
      </c>
      <c r="AA11" s="25">
        <v>1</v>
      </c>
      <c r="AB11" s="25">
        <v>2</v>
      </c>
      <c r="AC11" s="14">
        <v>6</v>
      </c>
      <c r="AD11" s="25">
        <v>5</v>
      </c>
      <c r="AE11" s="25">
        <v>1</v>
      </c>
      <c r="AF11" s="25">
        <v>30</v>
      </c>
      <c r="AG11" s="25">
        <v>24</v>
      </c>
      <c r="AH11" s="25">
        <v>5</v>
      </c>
      <c r="AI11" s="25">
        <v>21</v>
      </c>
      <c r="AJ11" s="25">
        <v>46</v>
      </c>
      <c r="AK11" s="25">
        <v>50</v>
      </c>
      <c r="AL11" s="25">
        <v>19</v>
      </c>
      <c r="AM11" s="25">
        <v>25</v>
      </c>
      <c r="AN11" s="25">
        <v>14</v>
      </c>
      <c r="AO11" s="25">
        <v>0</v>
      </c>
    </row>
    <row r="12" spans="1:41" ht="39" customHeight="1" thickBot="1" x14ac:dyDescent="0.4">
      <c r="A12" s="21" t="s">
        <v>42</v>
      </c>
      <c r="B12" s="15">
        <f t="shared" si="6"/>
        <v>138</v>
      </c>
      <c r="C12" s="27">
        <v>12</v>
      </c>
      <c r="D12" s="27">
        <v>16</v>
      </c>
      <c r="E12" s="27">
        <v>15</v>
      </c>
      <c r="F12" s="27">
        <v>15</v>
      </c>
      <c r="G12" s="12">
        <f t="shared" si="1"/>
        <v>58</v>
      </c>
      <c r="H12" s="27">
        <v>13</v>
      </c>
      <c r="I12" s="27">
        <v>14</v>
      </c>
      <c r="J12" s="27">
        <v>14</v>
      </c>
      <c r="K12" s="28">
        <v>11</v>
      </c>
      <c r="L12" s="29">
        <v>11</v>
      </c>
      <c r="M12" s="13">
        <f t="shared" si="2"/>
        <v>63</v>
      </c>
      <c r="N12" s="29">
        <v>12</v>
      </c>
      <c r="O12" s="29">
        <v>5</v>
      </c>
      <c r="P12" s="13">
        <f t="shared" si="3"/>
        <v>17</v>
      </c>
      <c r="Q12" s="29">
        <v>100</v>
      </c>
      <c r="R12" s="29">
        <v>100</v>
      </c>
      <c r="S12" s="29">
        <v>100</v>
      </c>
      <c r="T12" s="38">
        <f t="shared" si="4"/>
        <v>100</v>
      </c>
      <c r="U12" s="29">
        <v>52.5</v>
      </c>
      <c r="V12" s="29">
        <v>54</v>
      </c>
      <c r="W12" s="29">
        <v>76</v>
      </c>
      <c r="X12" s="38">
        <f t="shared" si="5"/>
        <v>60.833333333333336</v>
      </c>
      <c r="Y12" s="24">
        <v>1</v>
      </c>
      <c r="Z12" s="25">
        <v>5</v>
      </c>
      <c r="AA12" s="25">
        <v>0</v>
      </c>
      <c r="AB12" s="25">
        <v>0</v>
      </c>
      <c r="AC12" s="14">
        <v>7</v>
      </c>
      <c r="AD12" s="25">
        <v>9</v>
      </c>
      <c r="AE12" s="25">
        <v>4</v>
      </c>
      <c r="AF12" s="25">
        <v>19</v>
      </c>
      <c r="AG12" s="25">
        <v>25</v>
      </c>
      <c r="AH12" s="25">
        <v>9</v>
      </c>
      <c r="AI12" s="25">
        <v>45</v>
      </c>
      <c r="AJ12" s="30">
        <v>75</v>
      </c>
      <c r="AK12" s="25">
        <v>92</v>
      </c>
      <c r="AL12" s="25">
        <v>40.5</v>
      </c>
      <c r="AM12" s="25">
        <v>59.9</v>
      </c>
      <c r="AN12" s="25">
        <v>50.8</v>
      </c>
      <c r="AO12" s="25">
        <v>0.8</v>
      </c>
    </row>
    <row r="13" spans="1:41" ht="41.25" customHeight="1" thickBot="1" x14ac:dyDescent="0.4">
      <c r="A13" s="21" t="s">
        <v>43</v>
      </c>
      <c r="B13" s="15">
        <f t="shared" si="6"/>
        <v>210</v>
      </c>
      <c r="C13" s="27">
        <v>19</v>
      </c>
      <c r="D13" s="27">
        <v>29</v>
      </c>
      <c r="E13" s="27">
        <v>19</v>
      </c>
      <c r="F13" s="27">
        <v>27</v>
      </c>
      <c r="G13" s="12">
        <f t="shared" si="1"/>
        <v>94</v>
      </c>
      <c r="H13" s="27">
        <v>19</v>
      </c>
      <c r="I13" s="27">
        <v>18</v>
      </c>
      <c r="J13" s="27">
        <v>22</v>
      </c>
      <c r="K13" s="28">
        <v>25</v>
      </c>
      <c r="L13" s="29">
        <v>19</v>
      </c>
      <c r="M13" s="13">
        <f t="shared" si="2"/>
        <v>103</v>
      </c>
      <c r="N13" s="29">
        <v>5</v>
      </c>
      <c r="O13" s="29">
        <v>8</v>
      </c>
      <c r="P13" s="13">
        <f t="shared" si="3"/>
        <v>13</v>
      </c>
      <c r="Q13" s="29">
        <v>100</v>
      </c>
      <c r="R13" s="29">
        <v>100</v>
      </c>
      <c r="S13" s="29">
        <v>100</v>
      </c>
      <c r="T13" s="38">
        <f t="shared" si="4"/>
        <v>100</v>
      </c>
      <c r="U13" s="29">
        <v>61.3</v>
      </c>
      <c r="V13" s="29">
        <v>40.799999999999997</v>
      </c>
      <c r="W13" s="29">
        <v>46.2</v>
      </c>
      <c r="X13" s="38">
        <f t="shared" si="5"/>
        <v>49.433333333333337</v>
      </c>
      <c r="Y13" s="24">
        <v>2</v>
      </c>
      <c r="Z13" s="25">
        <v>4</v>
      </c>
      <c r="AA13" s="25">
        <v>1</v>
      </c>
      <c r="AB13" s="25">
        <v>0</v>
      </c>
      <c r="AC13" s="14">
        <v>8</v>
      </c>
      <c r="AD13" s="25">
        <v>5</v>
      </c>
      <c r="AE13" s="25">
        <v>1</v>
      </c>
      <c r="AF13" s="25">
        <v>38</v>
      </c>
      <c r="AG13" s="25">
        <v>37</v>
      </c>
      <c r="AH13" s="25">
        <v>5</v>
      </c>
      <c r="AI13" s="25">
        <v>11</v>
      </c>
      <c r="AJ13" s="25">
        <v>19</v>
      </c>
      <c r="AK13" s="25">
        <v>13.8</v>
      </c>
      <c r="AL13" s="25">
        <v>10.7</v>
      </c>
      <c r="AM13" s="25">
        <v>17.899999999999999</v>
      </c>
      <c r="AN13" s="25">
        <v>13.5</v>
      </c>
      <c r="AO13" s="25">
        <v>0.13</v>
      </c>
    </row>
    <row r="14" spans="1:41" ht="39.75" customHeight="1" thickBot="1" x14ac:dyDescent="0.4">
      <c r="A14" s="21" t="s">
        <v>44</v>
      </c>
      <c r="B14" s="15">
        <f t="shared" si="6"/>
        <v>196</v>
      </c>
      <c r="C14" s="27">
        <v>18</v>
      </c>
      <c r="D14" s="27">
        <v>20</v>
      </c>
      <c r="E14" s="27">
        <v>25</v>
      </c>
      <c r="F14" s="27">
        <v>27</v>
      </c>
      <c r="G14" s="12">
        <f t="shared" si="1"/>
        <v>90</v>
      </c>
      <c r="H14" s="27">
        <v>9</v>
      </c>
      <c r="I14" s="27">
        <v>19</v>
      </c>
      <c r="J14" s="27">
        <v>22</v>
      </c>
      <c r="K14" s="28">
        <v>24</v>
      </c>
      <c r="L14" s="29">
        <v>15</v>
      </c>
      <c r="M14" s="13">
        <f t="shared" si="2"/>
        <v>89</v>
      </c>
      <c r="N14" s="29">
        <v>10</v>
      </c>
      <c r="O14" s="29">
        <v>7</v>
      </c>
      <c r="P14" s="13">
        <f t="shared" si="3"/>
        <v>17</v>
      </c>
      <c r="Q14" s="29">
        <v>100</v>
      </c>
      <c r="R14" s="29">
        <v>100</v>
      </c>
      <c r="S14" s="29">
        <v>100</v>
      </c>
      <c r="T14" s="38">
        <f t="shared" si="4"/>
        <v>100</v>
      </c>
      <c r="U14" s="29">
        <v>52.2</v>
      </c>
      <c r="V14" s="29">
        <v>47.2</v>
      </c>
      <c r="W14" s="29">
        <v>64.7</v>
      </c>
      <c r="X14" s="38">
        <f t="shared" si="5"/>
        <v>54.70000000000001</v>
      </c>
      <c r="Y14" s="24">
        <v>0</v>
      </c>
      <c r="Z14" s="25">
        <v>0</v>
      </c>
      <c r="AA14" s="25">
        <v>0</v>
      </c>
      <c r="AB14" s="25">
        <v>0</v>
      </c>
      <c r="AC14" s="14">
        <v>10</v>
      </c>
      <c r="AD14" s="25">
        <v>9</v>
      </c>
      <c r="AE14" s="25">
        <v>6</v>
      </c>
      <c r="AF14" s="25">
        <v>37</v>
      </c>
      <c r="AG14" s="25">
        <v>33</v>
      </c>
      <c r="AH14" s="25">
        <v>5</v>
      </c>
      <c r="AI14" s="25">
        <v>34.299999999999997</v>
      </c>
      <c r="AJ14" s="25">
        <v>46.1</v>
      </c>
      <c r="AK14" s="25">
        <v>20.2</v>
      </c>
      <c r="AL14" s="25">
        <v>33.1</v>
      </c>
      <c r="AM14" s="25">
        <v>44.4</v>
      </c>
      <c r="AN14" s="25">
        <v>20.2</v>
      </c>
      <c r="AO14" s="25">
        <v>0</v>
      </c>
    </row>
    <row r="15" spans="1:41" ht="36.75" customHeight="1" thickBot="1" x14ac:dyDescent="0.4">
      <c r="A15" s="21" t="s">
        <v>45</v>
      </c>
      <c r="B15" s="15">
        <f t="shared" si="6"/>
        <v>72</v>
      </c>
      <c r="C15" s="27">
        <v>4</v>
      </c>
      <c r="D15" s="27">
        <v>10</v>
      </c>
      <c r="E15" s="27">
        <v>4</v>
      </c>
      <c r="F15" s="27">
        <v>3</v>
      </c>
      <c r="G15" s="12">
        <f t="shared" si="1"/>
        <v>21</v>
      </c>
      <c r="H15" s="27">
        <v>8</v>
      </c>
      <c r="I15" s="27">
        <v>12</v>
      </c>
      <c r="J15" s="27">
        <v>4</v>
      </c>
      <c r="K15" s="28">
        <v>6</v>
      </c>
      <c r="L15" s="29">
        <v>7</v>
      </c>
      <c r="M15" s="13">
        <f t="shared" si="2"/>
        <v>37</v>
      </c>
      <c r="N15" s="29">
        <v>6</v>
      </c>
      <c r="O15" s="29">
        <v>8</v>
      </c>
      <c r="P15" s="13">
        <f t="shared" si="3"/>
        <v>14</v>
      </c>
      <c r="Q15" s="29">
        <v>100</v>
      </c>
      <c r="R15" s="29">
        <v>100</v>
      </c>
      <c r="S15" s="29">
        <v>100</v>
      </c>
      <c r="T15" s="38">
        <f t="shared" si="4"/>
        <v>100</v>
      </c>
      <c r="U15" s="29">
        <v>57.1</v>
      </c>
      <c r="V15" s="29">
        <v>48.7</v>
      </c>
      <c r="W15" s="29">
        <v>50</v>
      </c>
      <c r="X15" s="38">
        <f t="shared" si="5"/>
        <v>51.933333333333337</v>
      </c>
      <c r="Y15" s="24">
        <v>0</v>
      </c>
      <c r="Z15" s="25">
        <v>1</v>
      </c>
      <c r="AA15" s="25">
        <v>0</v>
      </c>
      <c r="AB15" s="25">
        <v>0</v>
      </c>
      <c r="AC15" s="14">
        <v>4</v>
      </c>
      <c r="AD15" s="25">
        <v>7</v>
      </c>
      <c r="AE15" s="25">
        <v>1</v>
      </c>
      <c r="AF15" s="25">
        <v>8</v>
      </c>
      <c r="AG15" s="25">
        <v>11</v>
      </c>
      <c r="AH15" s="25">
        <v>6</v>
      </c>
      <c r="AI15" s="25">
        <v>25.3</v>
      </c>
      <c r="AJ15" s="25">
        <v>48.5</v>
      </c>
      <c r="AK15" s="25">
        <v>39.200000000000003</v>
      </c>
      <c r="AL15" s="25">
        <v>25.2</v>
      </c>
      <c r="AM15" s="25">
        <v>48.5</v>
      </c>
      <c r="AN15" s="25">
        <v>39.200000000000003</v>
      </c>
      <c r="AO15" s="25">
        <v>0</v>
      </c>
    </row>
    <row r="16" spans="1:41" ht="34.5" customHeight="1" thickBot="1" x14ac:dyDescent="0.4">
      <c r="A16" s="21" t="s">
        <v>46</v>
      </c>
      <c r="B16" s="15">
        <f t="shared" si="6"/>
        <v>32</v>
      </c>
      <c r="C16" s="27">
        <v>1</v>
      </c>
      <c r="D16" s="27">
        <v>2</v>
      </c>
      <c r="E16" s="27">
        <v>6</v>
      </c>
      <c r="F16" s="27">
        <v>5</v>
      </c>
      <c r="G16" s="12">
        <f t="shared" si="1"/>
        <v>14</v>
      </c>
      <c r="H16" s="27">
        <v>6</v>
      </c>
      <c r="I16" s="27">
        <v>5</v>
      </c>
      <c r="J16" s="27">
        <v>3</v>
      </c>
      <c r="K16" s="28">
        <v>2</v>
      </c>
      <c r="L16" s="29">
        <v>2</v>
      </c>
      <c r="M16" s="13">
        <f t="shared" si="2"/>
        <v>18</v>
      </c>
      <c r="N16" s="29"/>
      <c r="O16" s="29"/>
      <c r="P16" s="13">
        <f t="shared" si="3"/>
        <v>0</v>
      </c>
      <c r="Q16" s="29">
        <v>100</v>
      </c>
      <c r="R16" s="29">
        <v>100</v>
      </c>
      <c r="S16" s="29"/>
      <c r="T16" s="38">
        <v>100</v>
      </c>
      <c r="U16" s="29">
        <v>50</v>
      </c>
      <c r="V16" s="29">
        <v>38.9</v>
      </c>
      <c r="W16" s="29"/>
      <c r="X16" s="38">
        <v>43.8</v>
      </c>
      <c r="Y16" s="24">
        <v>0</v>
      </c>
      <c r="Z16" s="25">
        <v>0</v>
      </c>
      <c r="AA16" s="25"/>
      <c r="AB16" s="25">
        <v>0</v>
      </c>
      <c r="AC16" s="14">
        <v>0</v>
      </c>
      <c r="AD16" s="25">
        <v>0</v>
      </c>
      <c r="AE16" s="25"/>
      <c r="AF16" s="25">
        <v>7</v>
      </c>
      <c r="AG16" s="25">
        <v>7</v>
      </c>
      <c r="AH16" s="25"/>
      <c r="AI16" s="25">
        <v>26.2</v>
      </c>
      <c r="AJ16" s="25">
        <v>17.7</v>
      </c>
      <c r="AK16" s="25"/>
      <c r="AL16" s="25">
        <v>21.6</v>
      </c>
      <c r="AM16" s="25">
        <v>14.1</v>
      </c>
      <c r="AN16" s="25"/>
      <c r="AO16" s="25">
        <v>0</v>
      </c>
    </row>
    <row r="17" spans="1:41" ht="42.75" customHeight="1" thickBot="1" x14ac:dyDescent="0.4">
      <c r="A17" s="21" t="s">
        <v>47</v>
      </c>
      <c r="B17" s="15">
        <f t="shared" si="6"/>
        <v>21</v>
      </c>
      <c r="C17" s="27">
        <v>0</v>
      </c>
      <c r="D17" s="27">
        <v>3</v>
      </c>
      <c r="E17" s="27">
        <v>7</v>
      </c>
      <c r="F17" s="27">
        <v>0</v>
      </c>
      <c r="G17" s="12">
        <f t="shared" si="1"/>
        <v>10</v>
      </c>
      <c r="H17" s="27">
        <v>1</v>
      </c>
      <c r="I17" s="27">
        <v>2</v>
      </c>
      <c r="J17" s="27">
        <v>2</v>
      </c>
      <c r="K17" s="28">
        <v>3</v>
      </c>
      <c r="L17" s="29">
        <v>3</v>
      </c>
      <c r="M17" s="13">
        <f t="shared" si="2"/>
        <v>11</v>
      </c>
      <c r="N17" s="29"/>
      <c r="O17" s="29"/>
      <c r="P17" s="13">
        <f t="shared" si="3"/>
        <v>0</v>
      </c>
      <c r="Q17" s="29">
        <v>100</v>
      </c>
      <c r="R17" s="29">
        <v>100</v>
      </c>
      <c r="S17" s="29"/>
      <c r="T17" s="38">
        <v>100</v>
      </c>
      <c r="U17" s="29">
        <v>14.3</v>
      </c>
      <c r="V17" s="29">
        <v>45.5</v>
      </c>
      <c r="W17" s="29"/>
      <c r="X17" s="38">
        <v>29</v>
      </c>
      <c r="Y17" s="24">
        <v>0</v>
      </c>
      <c r="Z17" s="25">
        <v>0</v>
      </c>
      <c r="AA17" s="25"/>
      <c r="AB17" s="25">
        <v>0</v>
      </c>
      <c r="AC17" s="14">
        <v>0</v>
      </c>
      <c r="AD17" s="25">
        <v>0</v>
      </c>
      <c r="AE17" s="25"/>
      <c r="AF17" s="25">
        <v>2</v>
      </c>
      <c r="AG17" s="25">
        <v>5</v>
      </c>
      <c r="AH17" s="25"/>
      <c r="AI17" s="25">
        <v>50.1</v>
      </c>
      <c r="AJ17" s="25">
        <v>28.2</v>
      </c>
      <c r="AK17" s="25"/>
      <c r="AL17" s="25">
        <v>50.1</v>
      </c>
      <c r="AM17" s="25">
        <v>22.4</v>
      </c>
      <c r="AN17" s="25"/>
      <c r="AO17" s="25">
        <v>0</v>
      </c>
    </row>
    <row r="18" spans="1:41" ht="41.25" customHeight="1" thickBot="1" x14ac:dyDescent="0.4">
      <c r="A18" s="21" t="s">
        <v>48</v>
      </c>
      <c r="B18" s="15">
        <f t="shared" si="6"/>
        <v>61</v>
      </c>
      <c r="C18" s="27">
        <v>2</v>
      </c>
      <c r="D18" s="27">
        <v>5</v>
      </c>
      <c r="E18" s="27">
        <v>8</v>
      </c>
      <c r="F18" s="27">
        <v>5</v>
      </c>
      <c r="G18" s="12">
        <f t="shared" si="1"/>
        <v>20</v>
      </c>
      <c r="H18" s="27">
        <v>8</v>
      </c>
      <c r="I18" s="27">
        <v>4</v>
      </c>
      <c r="J18" s="27">
        <v>8</v>
      </c>
      <c r="K18" s="28">
        <v>12</v>
      </c>
      <c r="L18" s="29">
        <v>9</v>
      </c>
      <c r="M18" s="13">
        <f t="shared" si="2"/>
        <v>41</v>
      </c>
      <c r="N18" s="29"/>
      <c r="O18" s="29"/>
      <c r="P18" s="13">
        <f t="shared" si="3"/>
        <v>0</v>
      </c>
      <c r="Q18" s="29">
        <v>100</v>
      </c>
      <c r="R18" s="29">
        <v>100</v>
      </c>
      <c r="S18" s="29"/>
      <c r="T18" s="38">
        <v>100</v>
      </c>
      <c r="U18" s="29">
        <v>58.8</v>
      </c>
      <c r="V18" s="29">
        <v>39</v>
      </c>
      <c r="W18" s="29"/>
      <c r="X18" s="38">
        <v>44.8</v>
      </c>
      <c r="Y18" s="24">
        <v>2</v>
      </c>
      <c r="Z18" s="25">
        <v>1</v>
      </c>
      <c r="AA18" s="25"/>
      <c r="AB18" s="25">
        <v>0</v>
      </c>
      <c r="AC18" s="14">
        <v>0</v>
      </c>
      <c r="AD18" s="25">
        <v>2</v>
      </c>
      <c r="AE18" s="25"/>
      <c r="AF18" s="25">
        <v>10</v>
      </c>
      <c r="AG18" s="25">
        <v>14</v>
      </c>
      <c r="AH18" s="25"/>
      <c r="AI18" s="25">
        <v>20.399999999999999</v>
      </c>
      <c r="AJ18" s="25">
        <v>65.7</v>
      </c>
      <c r="AK18" s="25"/>
      <c r="AL18" s="25">
        <v>16.100000000000001</v>
      </c>
      <c r="AM18" s="25">
        <v>54.8</v>
      </c>
      <c r="AN18" s="25"/>
      <c r="AO18" s="25">
        <v>0</v>
      </c>
    </row>
    <row r="19" spans="1:41" ht="39.75" customHeight="1" thickBot="1" x14ac:dyDescent="0.4">
      <c r="A19" s="21" t="s">
        <v>49</v>
      </c>
      <c r="B19" s="15">
        <f t="shared" si="6"/>
        <v>31</v>
      </c>
      <c r="C19" s="27">
        <v>3</v>
      </c>
      <c r="D19" s="27">
        <v>1</v>
      </c>
      <c r="E19" s="27">
        <v>3</v>
      </c>
      <c r="F19" s="27">
        <v>5</v>
      </c>
      <c r="G19" s="12">
        <f t="shared" si="1"/>
        <v>12</v>
      </c>
      <c r="H19" s="27">
        <v>1</v>
      </c>
      <c r="I19" s="27">
        <v>3</v>
      </c>
      <c r="J19" s="27">
        <v>4</v>
      </c>
      <c r="K19" s="28">
        <v>6</v>
      </c>
      <c r="L19" s="29">
        <v>5</v>
      </c>
      <c r="M19" s="13">
        <f t="shared" si="2"/>
        <v>19</v>
      </c>
      <c r="N19" s="29"/>
      <c r="O19" s="29"/>
      <c r="P19" s="13">
        <f t="shared" si="3"/>
        <v>0</v>
      </c>
      <c r="Q19" s="29">
        <v>100</v>
      </c>
      <c r="R19" s="29">
        <v>100</v>
      </c>
      <c r="S19" s="29"/>
      <c r="T19" s="38">
        <v>100</v>
      </c>
      <c r="U19" s="29">
        <v>55.6</v>
      </c>
      <c r="V19" s="29">
        <v>68.400000000000006</v>
      </c>
      <c r="W19" s="29"/>
      <c r="X19" s="38">
        <v>62</v>
      </c>
      <c r="Y19" s="24">
        <v>1</v>
      </c>
      <c r="Z19" s="25">
        <v>0</v>
      </c>
      <c r="AA19" s="25"/>
      <c r="AB19" s="25">
        <v>0</v>
      </c>
      <c r="AC19" s="14">
        <v>1</v>
      </c>
      <c r="AD19" s="25">
        <v>1</v>
      </c>
      <c r="AE19" s="25"/>
      <c r="AF19" s="25">
        <v>4</v>
      </c>
      <c r="AG19" s="25">
        <v>12</v>
      </c>
      <c r="AH19" s="25"/>
      <c r="AI19" s="25">
        <v>14.4</v>
      </c>
      <c r="AJ19" s="25">
        <v>26.5</v>
      </c>
      <c r="AK19" s="25"/>
      <c r="AL19" s="25">
        <v>12.5</v>
      </c>
      <c r="AM19" s="25">
        <v>24.7</v>
      </c>
      <c r="AN19" s="25"/>
      <c r="AO19" s="25">
        <v>0</v>
      </c>
    </row>
    <row r="20" spans="1:41" ht="42" customHeight="1" thickBot="1" x14ac:dyDescent="0.4">
      <c r="A20" s="21" t="s">
        <v>50</v>
      </c>
      <c r="B20" s="15">
        <f t="shared" si="6"/>
        <v>16</v>
      </c>
      <c r="C20" s="27">
        <v>3</v>
      </c>
      <c r="D20" s="27">
        <v>1</v>
      </c>
      <c r="E20" s="27">
        <v>0</v>
      </c>
      <c r="F20" s="27">
        <v>3</v>
      </c>
      <c r="G20" s="12">
        <f t="shared" si="1"/>
        <v>7</v>
      </c>
      <c r="H20" s="27">
        <v>2</v>
      </c>
      <c r="I20" s="27">
        <v>0</v>
      </c>
      <c r="J20" s="27">
        <v>1</v>
      </c>
      <c r="K20" s="28">
        <v>1</v>
      </c>
      <c r="L20" s="29">
        <v>5</v>
      </c>
      <c r="M20" s="13">
        <f t="shared" si="2"/>
        <v>9</v>
      </c>
      <c r="N20" s="29"/>
      <c r="O20" s="29"/>
      <c r="P20" s="13">
        <f t="shared" si="3"/>
        <v>0</v>
      </c>
      <c r="Q20" s="29">
        <v>100</v>
      </c>
      <c r="R20" s="29">
        <v>100</v>
      </c>
      <c r="S20" s="29"/>
      <c r="T20" s="38">
        <v>100</v>
      </c>
      <c r="U20" s="29">
        <v>50</v>
      </c>
      <c r="V20" s="29">
        <v>22.2</v>
      </c>
      <c r="W20" s="29"/>
      <c r="X20" s="38">
        <v>36</v>
      </c>
      <c r="Y20" s="24">
        <v>0</v>
      </c>
      <c r="Z20" s="25">
        <v>0</v>
      </c>
      <c r="AA20" s="25"/>
      <c r="AB20" s="25">
        <v>0</v>
      </c>
      <c r="AC20" s="14">
        <v>0</v>
      </c>
      <c r="AD20" s="25">
        <v>0</v>
      </c>
      <c r="AE20" s="25"/>
      <c r="AF20" s="25">
        <v>2</v>
      </c>
      <c r="AG20" s="25">
        <v>2</v>
      </c>
      <c r="AH20" s="25"/>
      <c r="AI20" s="25">
        <v>0</v>
      </c>
      <c r="AJ20" s="25">
        <v>1.3</v>
      </c>
      <c r="AK20" s="25"/>
      <c r="AL20" s="25">
        <v>0</v>
      </c>
      <c r="AM20" s="25">
        <v>1.3</v>
      </c>
      <c r="AN20" s="25"/>
      <c r="AO20" s="25">
        <v>0</v>
      </c>
    </row>
    <row r="21" spans="1:41" ht="37.5" customHeight="1" thickBot="1" x14ac:dyDescent="0.4">
      <c r="A21" s="21" t="s">
        <v>51</v>
      </c>
      <c r="B21" s="15">
        <f t="shared" si="6"/>
        <v>21</v>
      </c>
      <c r="C21" s="27">
        <v>3</v>
      </c>
      <c r="D21" s="27">
        <v>1</v>
      </c>
      <c r="E21" s="27">
        <v>2</v>
      </c>
      <c r="F21" s="27">
        <v>4</v>
      </c>
      <c r="G21" s="12">
        <f t="shared" si="1"/>
        <v>10</v>
      </c>
      <c r="H21" s="27">
        <v>0</v>
      </c>
      <c r="I21" s="27">
        <v>3</v>
      </c>
      <c r="J21" s="27">
        <v>3</v>
      </c>
      <c r="K21" s="28">
        <v>3</v>
      </c>
      <c r="L21" s="29">
        <v>2</v>
      </c>
      <c r="M21" s="13">
        <f t="shared" si="2"/>
        <v>11</v>
      </c>
      <c r="N21" s="29"/>
      <c r="O21" s="29"/>
      <c r="P21" s="13">
        <f t="shared" si="3"/>
        <v>0</v>
      </c>
      <c r="Q21" s="29">
        <v>100</v>
      </c>
      <c r="R21" s="29">
        <v>100</v>
      </c>
      <c r="S21" s="29"/>
      <c r="T21" s="38">
        <v>100</v>
      </c>
      <c r="U21" s="29">
        <v>40</v>
      </c>
      <c r="V21" s="29">
        <v>0</v>
      </c>
      <c r="W21" s="29"/>
      <c r="X21" s="38">
        <v>20</v>
      </c>
      <c r="Y21" s="24">
        <v>0</v>
      </c>
      <c r="Z21" s="25">
        <v>0</v>
      </c>
      <c r="AA21" s="25"/>
      <c r="AB21" s="25">
        <v>0</v>
      </c>
      <c r="AC21" s="14">
        <v>0</v>
      </c>
      <c r="AD21" s="25">
        <v>0</v>
      </c>
      <c r="AE21" s="25"/>
      <c r="AF21" s="25">
        <v>4</v>
      </c>
      <c r="AG21" s="25">
        <v>0</v>
      </c>
      <c r="AH21" s="25"/>
      <c r="AI21" s="25">
        <v>30.5</v>
      </c>
      <c r="AJ21" s="25">
        <v>26.9</v>
      </c>
      <c r="AK21" s="25"/>
      <c r="AL21" s="25">
        <v>16.7</v>
      </c>
      <c r="AM21" s="25">
        <v>3.6</v>
      </c>
      <c r="AN21" s="25"/>
      <c r="AO21" s="25">
        <v>0</v>
      </c>
    </row>
    <row r="22" spans="1:41" ht="39.75" customHeight="1" thickBot="1" x14ac:dyDescent="0.4">
      <c r="A22" s="21" t="s">
        <v>52</v>
      </c>
      <c r="B22" s="15">
        <f t="shared" si="6"/>
        <v>18</v>
      </c>
      <c r="C22" s="27">
        <v>3</v>
      </c>
      <c r="D22" s="27">
        <v>2</v>
      </c>
      <c r="E22" s="27">
        <v>2</v>
      </c>
      <c r="F22" s="27">
        <v>2</v>
      </c>
      <c r="G22" s="12">
        <f t="shared" si="1"/>
        <v>9</v>
      </c>
      <c r="H22" s="27">
        <v>2</v>
      </c>
      <c r="I22" s="27">
        <v>4</v>
      </c>
      <c r="J22" s="27">
        <v>2</v>
      </c>
      <c r="K22" s="28">
        <v>1</v>
      </c>
      <c r="L22" s="29">
        <v>0</v>
      </c>
      <c r="M22" s="13">
        <f t="shared" si="2"/>
        <v>9</v>
      </c>
      <c r="N22" s="29"/>
      <c r="O22" s="29"/>
      <c r="P22" s="13">
        <f t="shared" si="3"/>
        <v>0</v>
      </c>
      <c r="Q22" s="29">
        <v>100</v>
      </c>
      <c r="R22" s="29">
        <v>100</v>
      </c>
      <c r="S22" s="29"/>
      <c r="T22" s="38">
        <v>100</v>
      </c>
      <c r="U22" s="29">
        <v>66.7</v>
      </c>
      <c r="V22" s="29">
        <v>55.6</v>
      </c>
      <c r="W22" s="29"/>
      <c r="X22" s="38">
        <v>62.6</v>
      </c>
      <c r="Y22" s="24">
        <v>0</v>
      </c>
      <c r="Z22" s="25">
        <v>0</v>
      </c>
      <c r="AA22" s="25"/>
      <c r="AB22" s="25">
        <v>0</v>
      </c>
      <c r="AC22" s="14">
        <v>0</v>
      </c>
      <c r="AD22" s="25">
        <v>2</v>
      </c>
      <c r="AE22" s="25"/>
      <c r="AF22" s="25">
        <v>4</v>
      </c>
      <c r="AG22" s="25">
        <v>3</v>
      </c>
      <c r="AH22" s="25"/>
      <c r="AI22" s="25">
        <v>2.6</v>
      </c>
      <c r="AJ22" s="25">
        <v>10.199999999999999</v>
      </c>
      <c r="AK22" s="25"/>
      <c r="AL22" s="25">
        <v>2.6</v>
      </c>
      <c r="AM22" s="25">
        <v>10.199999999999999</v>
      </c>
      <c r="AN22" s="25"/>
      <c r="AO22" s="25">
        <v>0</v>
      </c>
    </row>
    <row r="23" spans="1:41" ht="36.75" customHeight="1" thickBot="1" x14ac:dyDescent="0.4">
      <c r="A23" s="21" t="s">
        <v>53</v>
      </c>
      <c r="B23" s="15">
        <f t="shared" si="6"/>
        <v>19</v>
      </c>
      <c r="C23" s="27">
        <v>0</v>
      </c>
      <c r="D23" s="27">
        <v>4</v>
      </c>
      <c r="E23" s="27">
        <v>3</v>
      </c>
      <c r="F23" s="27">
        <v>2</v>
      </c>
      <c r="G23" s="12">
        <f t="shared" si="1"/>
        <v>9</v>
      </c>
      <c r="H23" s="27">
        <v>2</v>
      </c>
      <c r="I23" s="27">
        <v>1</v>
      </c>
      <c r="J23" s="27">
        <v>1</v>
      </c>
      <c r="K23" s="28">
        <v>2</v>
      </c>
      <c r="L23" s="29">
        <v>4</v>
      </c>
      <c r="M23" s="13">
        <f t="shared" si="2"/>
        <v>10</v>
      </c>
      <c r="N23" s="29"/>
      <c r="O23" s="29"/>
      <c r="P23" s="13">
        <f t="shared" si="3"/>
        <v>0</v>
      </c>
      <c r="Q23" s="29">
        <v>100</v>
      </c>
      <c r="R23" s="29">
        <v>100</v>
      </c>
      <c r="S23" s="29"/>
      <c r="T23" s="38">
        <v>100</v>
      </c>
      <c r="U23" s="29">
        <v>33.299999999999997</v>
      </c>
      <c r="V23" s="29">
        <v>50</v>
      </c>
      <c r="W23" s="29"/>
      <c r="X23" s="38">
        <v>41.5</v>
      </c>
      <c r="Y23" s="24">
        <v>0</v>
      </c>
      <c r="Z23" s="25">
        <v>0</v>
      </c>
      <c r="AA23" s="25"/>
      <c r="AB23" s="25">
        <v>0</v>
      </c>
      <c r="AC23" s="14">
        <v>0</v>
      </c>
      <c r="AD23" s="25">
        <v>0</v>
      </c>
      <c r="AE23" s="25"/>
      <c r="AF23" s="25">
        <v>3</v>
      </c>
      <c r="AG23" s="25">
        <v>5</v>
      </c>
      <c r="AH23" s="25"/>
      <c r="AI23" s="25">
        <v>10.6</v>
      </c>
      <c r="AJ23" s="25">
        <v>23.2</v>
      </c>
      <c r="AK23" s="25"/>
      <c r="AL23" s="25">
        <v>10.6</v>
      </c>
      <c r="AM23" s="25">
        <v>12.8</v>
      </c>
      <c r="AN23" s="25"/>
      <c r="AO23" s="25">
        <v>0</v>
      </c>
    </row>
    <row r="24" spans="1:41" ht="41.25" customHeight="1" thickBot="1" x14ac:dyDescent="0.4">
      <c r="A24" s="21" t="s">
        <v>54</v>
      </c>
      <c r="B24" s="15">
        <f t="shared" si="6"/>
        <v>66</v>
      </c>
      <c r="C24" s="27">
        <v>8</v>
      </c>
      <c r="D24" s="27">
        <v>13</v>
      </c>
      <c r="E24" s="27">
        <v>9</v>
      </c>
      <c r="F24" s="27">
        <v>7</v>
      </c>
      <c r="G24" s="12">
        <f t="shared" si="1"/>
        <v>37</v>
      </c>
      <c r="H24" s="27">
        <v>5</v>
      </c>
      <c r="I24" s="27">
        <v>8</v>
      </c>
      <c r="J24" s="27">
        <v>8</v>
      </c>
      <c r="K24" s="28">
        <v>3</v>
      </c>
      <c r="L24" s="29">
        <v>5</v>
      </c>
      <c r="M24" s="13">
        <f t="shared" si="2"/>
        <v>29</v>
      </c>
      <c r="N24" s="29"/>
      <c r="O24" s="29"/>
      <c r="P24" s="13">
        <f t="shared" si="3"/>
        <v>0</v>
      </c>
      <c r="Q24" s="29">
        <v>100</v>
      </c>
      <c r="R24" s="29">
        <v>100</v>
      </c>
      <c r="S24" s="29"/>
      <c r="T24" s="38">
        <v>100</v>
      </c>
      <c r="U24" s="29">
        <v>51.7</v>
      </c>
      <c r="V24" s="29">
        <v>31</v>
      </c>
      <c r="W24" s="29"/>
      <c r="X24" s="38">
        <v>41</v>
      </c>
      <c r="Y24" s="24">
        <v>0</v>
      </c>
      <c r="Z24" s="25">
        <v>2</v>
      </c>
      <c r="AA24" s="25"/>
      <c r="AB24" s="25">
        <v>0</v>
      </c>
      <c r="AC24" s="14">
        <v>0</v>
      </c>
      <c r="AD24" s="25">
        <v>0</v>
      </c>
      <c r="AE24" s="25"/>
      <c r="AF24" s="25">
        <v>15</v>
      </c>
      <c r="AG24" s="25">
        <v>24</v>
      </c>
      <c r="AH24" s="25"/>
      <c r="AI24" s="25">
        <v>32.299999999999997</v>
      </c>
      <c r="AJ24" s="25">
        <v>25.3</v>
      </c>
      <c r="AK24" s="25"/>
      <c r="AL24" s="25">
        <v>30.1</v>
      </c>
      <c r="AM24" s="25">
        <v>19.8</v>
      </c>
      <c r="AN24" s="25"/>
      <c r="AO24" s="25">
        <v>0</v>
      </c>
    </row>
    <row r="25" spans="1:41" ht="49.5" customHeight="1" thickBot="1" x14ac:dyDescent="0.4">
      <c r="A25" s="21" t="s">
        <v>55</v>
      </c>
      <c r="B25" s="15">
        <f t="shared" si="6"/>
        <v>19</v>
      </c>
      <c r="C25" s="27">
        <v>1</v>
      </c>
      <c r="D25" s="27">
        <v>0</v>
      </c>
      <c r="E25" s="27">
        <v>2</v>
      </c>
      <c r="F25" s="27">
        <v>4</v>
      </c>
      <c r="G25" s="12">
        <f t="shared" si="1"/>
        <v>7</v>
      </c>
      <c r="H25" s="27">
        <v>3</v>
      </c>
      <c r="I25" s="27">
        <v>2</v>
      </c>
      <c r="J25" s="27">
        <v>3</v>
      </c>
      <c r="K25" s="28">
        <v>4</v>
      </c>
      <c r="L25" s="29"/>
      <c r="M25" s="13">
        <f t="shared" si="2"/>
        <v>12</v>
      </c>
      <c r="N25" s="29"/>
      <c r="O25" s="29"/>
      <c r="P25" s="13">
        <f t="shared" si="3"/>
        <v>0</v>
      </c>
      <c r="Q25" s="29">
        <v>100</v>
      </c>
      <c r="R25" s="29">
        <v>100</v>
      </c>
      <c r="S25" s="29"/>
      <c r="T25" s="38">
        <v>100</v>
      </c>
      <c r="U25" s="29">
        <v>16.7</v>
      </c>
      <c r="V25" s="29">
        <v>58.3</v>
      </c>
      <c r="W25" s="29"/>
      <c r="X25" s="38">
        <v>37.5</v>
      </c>
      <c r="Y25" s="24">
        <v>0</v>
      </c>
      <c r="Z25" s="25">
        <v>0</v>
      </c>
      <c r="AA25" s="25"/>
      <c r="AB25" s="25">
        <v>0</v>
      </c>
      <c r="AC25" s="14">
        <v>0</v>
      </c>
      <c r="AD25" s="25">
        <v>3</v>
      </c>
      <c r="AE25" s="25"/>
      <c r="AF25" s="25">
        <v>1</v>
      </c>
      <c r="AG25" s="25">
        <v>4</v>
      </c>
      <c r="AH25" s="25"/>
      <c r="AI25" s="25">
        <v>6.5</v>
      </c>
      <c r="AJ25" s="25">
        <v>5.9</v>
      </c>
      <c r="AK25" s="25"/>
      <c r="AL25" s="25">
        <v>6.5</v>
      </c>
      <c r="AM25" s="25">
        <v>5.9</v>
      </c>
      <c r="AN25" s="25"/>
      <c r="AO25" s="25">
        <v>0</v>
      </c>
    </row>
    <row r="26" spans="1:41" ht="39.75" customHeight="1" thickBot="1" x14ac:dyDescent="0.4">
      <c r="A26" s="21" t="s">
        <v>56</v>
      </c>
      <c r="B26" s="15">
        <f t="shared" si="6"/>
        <v>25</v>
      </c>
      <c r="C26" s="27">
        <v>4</v>
      </c>
      <c r="D26" s="27">
        <v>4</v>
      </c>
      <c r="E26" s="27">
        <v>1</v>
      </c>
      <c r="F26" s="27">
        <v>4</v>
      </c>
      <c r="G26" s="12">
        <f t="shared" si="1"/>
        <v>13</v>
      </c>
      <c r="H26" s="27">
        <v>2</v>
      </c>
      <c r="I26" s="27">
        <v>5</v>
      </c>
      <c r="J26" s="27">
        <v>1</v>
      </c>
      <c r="K26" s="28">
        <v>1</v>
      </c>
      <c r="L26" s="29">
        <v>3</v>
      </c>
      <c r="M26" s="13">
        <f t="shared" si="2"/>
        <v>12</v>
      </c>
      <c r="N26" s="29"/>
      <c r="O26" s="29"/>
      <c r="P26" s="13">
        <f t="shared" si="3"/>
        <v>0</v>
      </c>
      <c r="Q26" s="29">
        <v>100</v>
      </c>
      <c r="R26" s="29">
        <v>100</v>
      </c>
      <c r="S26" s="29"/>
      <c r="T26" s="38">
        <v>100</v>
      </c>
      <c r="U26" s="29">
        <v>46.2</v>
      </c>
      <c r="V26" s="29">
        <v>8.3000000000000007</v>
      </c>
      <c r="W26" s="29"/>
      <c r="X26" s="38">
        <v>27.2</v>
      </c>
      <c r="Y26" s="24">
        <v>0</v>
      </c>
      <c r="Z26" s="25">
        <v>0</v>
      </c>
      <c r="AA26" s="25"/>
      <c r="AB26" s="25">
        <v>0</v>
      </c>
      <c r="AC26" s="14">
        <v>0</v>
      </c>
      <c r="AD26" s="25">
        <v>0</v>
      </c>
      <c r="AE26" s="25"/>
      <c r="AF26" s="25">
        <v>6</v>
      </c>
      <c r="AG26" s="25">
        <v>1</v>
      </c>
      <c r="AH26" s="25"/>
      <c r="AI26" s="25">
        <v>0</v>
      </c>
      <c r="AJ26" s="25">
        <v>0</v>
      </c>
      <c r="AK26" s="25"/>
      <c r="AL26" s="25">
        <v>0</v>
      </c>
      <c r="AM26" s="25">
        <v>0</v>
      </c>
      <c r="AN26" s="25"/>
      <c r="AO26" s="25">
        <v>0</v>
      </c>
    </row>
    <row r="27" spans="1:41" ht="51" customHeight="1" thickBot="1" x14ac:dyDescent="0.4">
      <c r="A27" s="21" t="s">
        <v>57</v>
      </c>
      <c r="B27" s="15">
        <f t="shared" si="6"/>
        <v>10</v>
      </c>
      <c r="C27" s="27">
        <v>3</v>
      </c>
      <c r="D27" s="27">
        <v>1</v>
      </c>
      <c r="E27" s="27">
        <v>0</v>
      </c>
      <c r="F27" s="27">
        <v>1</v>
      </c>
      <c r="G27" s="12">
        <f t="shared" si="1"/>
        <v>5</v>
      </c>
      <c r="H27" s="27">
        <v>0</v>
      </c>
      <c r="I27" s="27">
        <v>1</v>
      </c>
      <c r="J27" s="27">
        <v>2</v>
      </c>
      <c r="K27" s="28">
        <v>0</v>
      </c>
      <c r="L27" s="29">
        <v>2</v>
      </c>
      <c r="M27" s="13">
        <f t="shared" si="2"/>
        <v>5</v>
      </c>
      <c r="N27" s="29"/>
      <c r="O27" s="29"/>
      <c r="P27" s="13">
        <f t="shared" si="3"/>
        <v>0</v>
      </c>
      <c r="Q27" s="29">
        <v>100</v>
      </c>
      <c r="R27" s="29">
        <v>100</v>
      </c>
      <c r="S27" s="29"/>
      <c r="T27" s="38">
        <v>100</v>
      </c>
      <c r="U27" s="29">
        <v>40</v>
      </c>
      <c r="V27" s="29">
        <v>60</v>
      </c>
      <c r="W27" s="29"/>
      <c r="X27" s="38">
        <v>50</v>
      </c>
      <c r="Y27" s="31">
        <v>0</v>
      </c>
      <c r="Z27" s="32">
        <v>0</v>
      </c>
      <c r="AA27" s="32"/>
      <c r="AB27" s="32">
        <v>0</v>
      </c>
      <c r="AC27" s="16">
        <v>0</v>
      </c>
      <c r="AD27" s="32">
        <v>0</v>
      </c>
      <c r="AE27" s="32"/>
      <c r="AF27" s="32">
        <v>2</v>
      </c>
      <c r="AG27" s="32">
        <v>3</v>
      </c>
      <c r="AH27" s="32"/>
      <c r="AI27" s="32">
        <v>13</v>
      </c>
      <c r="AJ27" s="32">
        <v>32.4</v>
      </c>
      <c r="AK27" s="32"/>
      <c r="AL27" s="32">
        <v>13</v>
      </c>
      <c r="AM27" s="32">
        <v>32.4</v>
      </c>
      <c r="AN27" s="32"/>
      <c r="AO27" s="32">
        <v>0</v>
      </c>
    </row>
    <row r="28" spans="1:41" ht="18" x14ac:dyDescent="0.3">
      <c r="A28" s="33" t="s">
        <v>58</v>
      </c>
      <c r="B28" s="34">
        <f>SUM(B4:B27)</f>
        <v>2575</v>
      </c>
      <c r="C28" s="34">
        <f>SUM(C4:C27)</f>
        <v>267</v>
      </c>
      <c r="D28" s="34">
        <f>SUM(D4:D27)</f>
        <v>315</v>
      </c>
      <c r="E28" s="34">
        <f>SUM(E4:E27)</f>
        <v>297</v>
      </c>
      <c r="F28" s="34">
        <f>SUM(F4:F27)</f>
        <v>278</v>
      </c>
      <c r="G28" s="33">
        <f t="shared" si="1"/>
        <v>1157</v>
      </c>
      <c r="H28" s="34">
        <f t="shared" ref="H28:O28" si="7">SUM(H4:H27)</f>
        <v>228</v>
      </c>
      <c r="I28" s="34">
        <f t="shared" si="7"/>
        <v>304</v>
      </c>
      <c r="J28" s="34">
        <f t="shared" si="7"/>
        <v>222</v>
      </c>
      <c r="K28" s="35">
        <f t="shared" si="7"/>
        <v>253</v>
      </c>
      <c r="L28" s="36">
        <f t="shared" si="7"/>
        <v>237</v>
      </c>
      <c r="M28" s="36">
        <f t="shared" si="7"/>
        <v>1244</v>
      </c>
      <c r="N28" s="36">
        <f t="shared" si="7"/>
        <v>89</v>
      </c>
      <c r="O28" s="36">
        <f t="shared" si="7"/>
        <v>85</v>
      </c>
      <c r="P28" s="36">
        <v>0</v>
      </c>
      <c r="Q28" s="36">
        <f>AVERAGE(Q4:Q27)</f>
        <v>99.679166666666674</v>
      </c>
      <c r="R28" s="36">
        <f>AVERAGE(R4:R27)</f>
        <v>99.983333333333334</v>
      </c>
      <c r="S28" s="36"/>
      <c r="T28" s="36">
        <f>AVERAGE(T4:T27)</f>
        <v>99.713888888888889</v>
      </c>
      <c r="U28" s="36">
        <f>AVERAGE(U4:U27)</f>
        <v>49.20000000000001</v>
      </c>
      <c r="V28" s="36">
        <f>AVERAGE(V4:V27)</f>
        <v>41.404166666666661</v>
      </c>
      <c r="W28" s="36"/>
      <c r="X28" s="36">
        <f>AVERAGE(X4:X27)</f>
        <v>46.50416666666667</v>
      </c>
      <c r="Y28" s="36">
        <f t="shared" ref="Y28:AH28" si="8">SUM(Y4:Y27)</f>
        <v>42</v>
      </c>
      <c r="Z28" s="36">
        <f t="shared" si="8"/>
        <v>49</v>
      </c>
      <c r="AA28" s="36">
        <f t="shared" si="8"/>
        <v>8</v>
      </c>
      <c r="AB28" s="36">
        <f t="shared" si="8"/>
        <v>2</v>
      </c>
      <c r="AC28" s="36">
        <f t="shared" si="8"/>
        <v>112</v>
      </c>
      <c r="AD28" s="36">
        <f t="shared" si="8"/>
        <v>68</v>
      </c>
      <c r="AE28" s="36">
        <f t="shared" si="8"/>
        <v>26</v>
      </c>
      <c r="AF28" s="36">
        <f t="shared" si="8"/>
        <v>408</v>
      </c>
      <c r="AG28" s="36">
        <f t="shared" si="8"/>
        <v>458</v>
      </c>
      <c r="AH28" s="36">
        <f t="shared" si="8"/>
        <v>69</v>
      </c>
      <c r="AI28" s="37">
        <f>AVERAGE(AI4:AI27)</f>
        <v>20.620833333333334</v>
      </c>
      <c r="AJ28" s="37">
        <f t="shared" ref="AJ28:AN28" si="9">AVERAGE(AJ4:AJ27)</f>
        <v>30.670833333333334</v>
      </c>
      <c r="AK28" s="37">
        <f t="shared" si="9"/>
        <v>45.063636363636363</v>
      </c>
      <c r="AL28" s="37">
        <f t="shared" si="9"/>
        <v>18.550000000000004</v>
      </c>
      <c r="AM28" s="37">
        <f t="shared" si="9"/>
        <v>24.920833333333324</v>
      </c>
      <c r="AN28" s="37">
        <f t="shared" si="9"/>
        <v>35.763636363636358</v>
      </c>
      <c r="AO28" s="36">
        <f>AVERAGE(AO4:AO27)</f>
        <v>3.875E-2</v>
      </c>
    </row>
    <row r="29" spans="1:41" ht="18" x14ac:dyDescent="0.35">
      <c r="A29" s="17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73">
        <v>99</v>
      </c>
      <c r="Z29" s="68"/>
      <c r="AA29" s="69"/>
      <c r="AB29" s="18"/>
      <c r="AC29" s="67">
        <v>167</v>
      </c>
      <c r="AD29" s="68"/>
      <c r="AE29" s="69"/>
      <c r="AF29" s="70">
        <v>839</v>
      </c>
      <c r="AG29" s="71"/>
      <c r="AH29" s="72"/>
      <c r="AI29" s="73">
        <f>AVERAGE(AI28)</f>
        <v>20.620833333333334</v>
      </c>
      <c r="AJ29" s="74"/>
      <c r="AK29" s="75"/>
      <c r="AL29" s="73">
        <f>AVERAGE(AL28)</f>
        <v>18.550000000000004</v>
      </c>
      <c r="AM29" s="74"/>
      <c r="AN29" s="75"/>
      <c r="AO29" s="18"/>
    </row>
    <row r="30" spans="1:41" ht="18" x14ac:dyDescent="0.3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64"/>
      <c r="Z30" s="65"/>
      <c r="AA30" s="66"/>
      <c r="AB30" s="19"/>
      <c r="AC30" s="64"/>
      <c r="AD30" s="65"/>
      <c r="AE30" s="66"/>
      <c r="AF30" s="64"/>
      <c r="AG30" s="65"/>
      <c r="AH30" s="66"/>
      <c r="AI30" s="64"/>
      <c r="AJ30" s="65"/>
      <c r="AK30" s="66"/>
      <c r="AL30" s="64"/>
      <c r="AM30" s="65"/>
      <c r="AN30" s="66"/>
      <c r="AO30" s="19"/>
    </row>
    <row r="37" spans="27:27" x14ac:dyDescent="0.3">
      <c r="AA37" s="20"/>
    </row>
  </sheetData>
  <mergeCells count="33">
    <mergeCell ref="Y29:AA29"/>
    <mergeCell ref="AC29:AE29"/>
    <mergeCell ref="AF29:AH29"/>
    <mergeCell ref="AI29:AK29"/>
    <mergeCell ref="AL29:AN29"/>
    <mergeCell ref="Y30:AA30"/>
    <mergeCell ref="AC30:AE30"/>
    <mergeCell ref="AF30:AH30"/>
    <mergeCell ref="AI30:AK30"/>
    <mergeCell ref="AL30:AN30"/>
    <mergeCell ref="AO2:AO3"/>
    <mergeCell ref="L2:L3"/>
    <mergeCell ref="M2:M3"/>
    <mergeCell ref="N2:N3"/>
    <mergeCell ref="O2:O3"/>
    <mergeCell ref="P2:P3"/>
    <mergeCell ref="Q2:T2"/>
    <mergeCell ref="U2:X2"/>
    <mergeCell ref="Y2:AA2"/>
    <mergeCell ref="AB2:AB3"/>
    <mergeCell ref="AI2:AK2"/>
    <mergeCell ref="AL2:AN2"/>
    <mergeCell ref="K2:K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  <pageSetup paperSize="9" scale="42" fitToWidth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2020-06-11T09:39:07Z</dcterms:modified>
</cp:coreProperties>
</file>